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wittaya.su\Desktop\ไฟล์ Excel 68\"/>
    </mc:Choice>
  </mc:AlternateContent>
  <xr:revisionPtr revIDLastSave="0" documentId="13_ncr:1_{2C0D008B-CB65-44AC-ABBF-753054FE6CD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ผลการซื้อจ้าง" sheetId="1" r:id="rId1"/>
    <sheet name="ปัญหาอุปสรรค" sheetId="2" r:id="rId2"/>
    <sheet name="Sheet1" sheetId="3" r:id="rId3"/>
  </sheets>
  <definedNames>
    <definedName name="_xlnm.Print_Area" localSheetId="1">ปัญหาอุปสรรค!$A$1:$E$9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3" l="1"/>
  <c r="K4" i="3"/>
  <c r="K5" i="3"/>
  <c r="K6" i="3"/>
  <c r="K7" i="3"/>
  <c r="K8" i="3"/>
  <c r="K9" i="3"/>
  <c r="K10" i="3"/>
  <c r="K11" i="3"/>
  <c r="K12" i="3"/>
  <c r="K13" i="3"/>
  <c r="K14" i="3"/>
  <c r="K3" i="3"/>
  <c r="J15" i="3"/>
  <c r="I15" i="3"/>
  <c r="H15" i="3"/>
  <c r="F15" i="3"/>
  <c r="E12" i="1"/>
  <c r="G10" i="1" s="1"/>
  <c r="D12" i="1"/>
  <c r="F9" i="1" s="1"/>
  <c r="F10" i="1" l="1"/>
  <c r="F11" i="1"/>
  <c r="F8" i="1"/>
  <c r="G11" i="1"/>
  <c r="G9" i="1"/>
  <c r="F12" i="1" l="1"/>
  <c r="G12" i="1"/>
</calcChain>
</file>

<file path=xl/sharedStrings.xml><?xml version="1.0" encoding="utf-8"?>
<sst xmlns="http://schemas.openxmlformats.org/spreadsheetml/2006/main" count="41" uniqueCount="34">
  <si>
    <t>ข้อมูลสรุปผลการจัดซื้อจัดจ้างของหน่วยงานประจำปีงบประมาณ พ.ศ. 2568(ภาพรวม)</t>
  </si>
  <si>
    <t>ที่</t>
  </si>
  <si>
    <t>รายการ</t>
  </si>
  <si>
    <t>วิธีการจัดซื้อจัดจ้าง</t>
  </si>
  <si>
    <t>จำนวน โครงการ</t>
  </si>
  <si>
    <t>ร้อยละของจำนวนโครงการ จำแนกตามวิธีจัดซื้อจัดจ้าง</t>
  </si>
  <si>
    <t>การจัดซื้อจัดจ้าง</t>
  </si>
  <si>
    <t>วิธีเฉพาะเจาะจง (วงเงินไม่เกิน 5 แสนบาท)</t>
  </si>
  <si>
    <t>วิธีประกวดราคาอิเล็กทรอกนิกส์ (e-bidding)</t>
  </si>
  <si>
    <t>วิธีคัดเลือก</t>
  </si>
  <si>
    <t>วิธีเฉพาะเจาะจง (วงเงินเกิน 5 แสนบาท)</t>
  </si>
  <si>
    <t>จำนวนเงิน 
ตามสัญญา (บาท)</t>
  </si>
  <si>
    <t>ร้อยละของจำนวนงบประมาณ จำแนกตามวิธีจัดซื้อจัดจ้าง</t>
  </si>
  <si>
    <t>รวม</t>
  </si>
  <si>
    <t>แบบรายงานสรุปผลการวิเคราะห์การจัดซื้อจัดจ้าง ประจำปีงบประมาณ พ.ศ. 2568</t>
  </si>
  <si>
    <t>การวิเคราะห์ผลการจัดซื้อจัดจ้างในปีงบประมาณ พ.ศ. 2568</t>
  </si>
  <si>
    <t>การวิเคราะห์ปัญหาอุปสรรค ความเสี่ยง และแนวทางแก้ไข</t>
  </si>
  <si>
    <t>ขั้นตอน/กระบวนการจัดซื้อจัดจ้าง</t>
  </si>
  <si>
    <t>ปัญหาอุปสรรค/ข้อจำกัด</t>
  </si>
  <si>
    <t>ความเสี่ยงที่พบ</t>
  </si>
  <si>
    <t>แนวทางแก้ไข</t>
  </si>
  <si>
    <t>หน่วยงาน คณะวิทยาศาสตร์การแพทย์ มหาวิทยาลัยพะเยา</t>
  </si>
  <si>
    <t>ขั้นตอนการรวบรวมเอกสารส่งเบิก</t>
  </si>
  <si>
    <t>เอกสารที่ร้านค้า/บริษัทส่งมาไม่ถูกต้องครบถ้วน ส่งคืนให้แก้ไข แต่ทางร้านส่งกลับมาช้า และเอกสารยังไม่ถูกต้อง จึงต้องส่งคืนให้แก้ไขอีก</t>
  </si>
  <si>
    <t>ทำให้ส่งเอกสารเบิกจ่ายล่าช้า</t>
  </si>
  <si>
    <t>แจ้งให้ทางร้านค้า/บริษัทรีบปรับแก้เอกสาร
ให้ถูกต้อง และให้ส่งไฟล์มาให้ดูก่อนที่จะส่งเอกสารตัวจริงมาให้เพื่อเอกสารจะได้ไม่ผิดซ้ำอีก</t>
  </si>
  <si>
    <t>TOR ไม่ชัดเจน ถูกต้อง</t>
  </si>
  <si>
    <t xml:space="preserve">การทำร่างTOR </t>
  </si>
  <si>
    <t>อาจถูกร้องเรียน งานไม่ได้คุณภาพ</t>
  </si>
  <si>
    <t xml:space="preserve">ประชุมร่วมกันกับผู้ใช้งาน  ใช้TOR มาตรฐาน                     </t>
  </si>
  <si>
    <t>ระยะดำเนินการจัดหา การเลือกวิธีจัดหาให้เหมาะสมกับวงเงินและเงื่อนไข (เช่น e-bidding, วิธีคัดเลือก, หรือวิธีเฉพาะเจาะจง การเผยแพร่เอกสารประกวดราคาเพื่อให้ผู้ประกอบการมายื่นข้อเสนอการยื่นและรับข้อเสนอ:ผู้ประกอบการยื่นเอกสารผ่านระบบ e-GPการพิจารณาผลการประกวดราคา ตรวจสอบคุณสมบัติ เทคนิค และราคากรณีรายเดียว: หากราคาเหมาะสมและเป็นธรรม สามารถดำเนินการต่อได้ตามระเบียบประกาศผู้ชนะการจัดซื้อจัดจ้างและ ประกาศรายชื่อผู้ชนะและรอระยะเวลาอุทธรณ์ (7 วันทำการ)</t>
  </si>
  <si>
    <t xml:space="preserve">ด้านระบบและเทคโนโลยี ปัญหา: ระบบ e-GP บางช่วงเวลาอาจมีปัญหาทางเทคนิค หรือข้อจำกัดในการแนบไฟล์ขนาดใหญ่ ทำให้ผู้ยื่นข้อเสนอเสียสิทธิ์ ข้อจำกัด/ข้อมูลพัสดุ  </t>
  </si>
  <si>
    <t>การพัฒนาต่อยอด: ใช้เกณฑ์ "ราคาต่อหน่วย หรือการจัดหาแบบ "จ้างตรวจวิเคราะห์" ในกรณีที่เครื่องมือเปลี่ยนเทคโนโลยีเร็ว เพื่อความคุ้มค่าสูงสุด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</si>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</sst>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20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2" fillId="0" borderId="1" xfId="1" applyFont="1" applyBorder="1"/>
    <xf numFmtId="0" fontId="4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view="pageBreakPreview" zoomScaleNormal="100" zoomScaleSheetLayoutView="100" workbookViewId="0">
      <selection activeCell="D13" sqref="D13"/>
    </sheetView>
  </sheetViews>
  <sheetFormatPr defaultRowHeight="21"/>
  <cols>
    <col min="1" max="1" width="9.140625" style="1"/>
    <col min="2" max="2" width="20.42578125" style="1" customWidth="1"/>
    <col min="3" max="3" width="38.42578125" style="1" customWidth="1"/>
    <col min="4" max="4" width="12.5703125" style="1" customWidth="1"/>
    <col min="5" max="5" width="29.28515625" style="1" customWidth="1"/>
    <col min="6" max="6" width="27.5703125" style="1" customWidth="1"/>
    <col min="7" max="7" width="26.85546875" style="1" customWidth="1"/>
    <col min="8" max="16384" width="9.140625" style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>
      <c r="A3" s="16" t="s">
        <v>14</v>
      </c>
      <c r="B3" s="16"/>
      <c r="C3" s="16"/>
      <c r="D3" s="16"/>
      <c r="E3" s="16"/>
      <c r="F3" s="16"/>
      <c r="G3" s="16"/>
    </row>
    <row r="4" spans="1:7">
      <c r="A4" s="16" t="s">
        <v>21</v>
      </c>
      <c r="B4" s="16"/>
      <c r="C4" s="16"/>
      <c r="D4" s="16"/>
      <c r="E4" s="16"/>
      <c r="F4" s="16"/>
      <c r="G4" s="16"/>
    </row>
    <row r="5" spans="1:7">
      <c r="A5" s="9"/>
      <c r="B5" s="9"/>
      <c r="C5" s="9"/>
      <c r="D5" s="9"/>
      <c r="E5" s="9"/>
      <c r="F5" s="9"/>
      <c r="G5" s="9"/>
    </row>
    <row r="6" spans="1:7">
      <c r="A6" s="2" t="s">
        <v>15</v>
      </c>
    </row>
    <row r="7" spans="1:7" ht="42">
      <c r="A7" s="7" t="s">
        <v>1</v>
      </c>
      <c r="B7" s="7" t="s">
        <v>2</v>
      </c>
      <c r="C7" s="7" t="s">
        <v>3</v>
      </c>
      <c r="D7" s="8" t="s">
        <v>4</v>
      </c>
      <c r="E7" s="8" t="s">
        <v>11</v>
      </c>
      <c r="F7" s="8" t="s">
        <v>5</v>
      </c>
      <c r="G7" s="8" t="s">
        <v>12</v>
      </c>
    </row>
    <row r="8" spans="1:7">
      <c r="A8" s="5">
        <v>1</v>
      </c>
      <c r="B8" s="6" t="s">
        <v>6</v>
      </c>
      <c r="C8" s="6" t="s">
        <v>7</v>
      </c>
      <c r="D8" s="6">
        <v>148</v>
      </c>
      <c r="E8">
        <v>5698446.9800000004</v>
      </c>
      <c r="F8" s="10">
        <f>D8*100/D12</f>
        <v>98.666666666666671</v>
      </c>
      <c r="G8" s="10"/>
    </row>
    <row r="9" spans="1:7">
      <c r="A9" s="5">
        <v>2</v>
      </c>
      <c r="B9" s="6" t="s">
        <v>6</v>
      </c>
      <c r="C9" s="6" t="s">
        <v>8</v>
      </c>
      <c r="D9" s="6">
        <v>2</v>
      </c>
      <c r="E9" s="10">
        <v>1628692.98</v>
      </c>
      <c r="F9" s="10">
        <f>D9*100/D12</f>
        <v>1.3333333333333333</v>
      </c>
      <c r="G9" s="10">
        <f>E9*100/E12</f>
        <v>22.22822259287101</v>
      </c>
    </row>
    <row r="10" spans="1:7">
      <c r="A10" s="5">
        <v>3</v>
      </c>
      <c r="B10" s="6" t="s">
        <v>6</v>
      </c>
      <c r="C10" s="6" t="s">
        <v>9</v>
      </c>
      <c r="D10" s="6"/>
      <c r="E10" s="10"/>
      <c r="F10" s="10">
        <f>D10*100/D12</f>
        <v>0</v>
      </c>
      <c r="G10" s="10">
        <f>E10*100/E12</f>
        <v>0</v>
      </c>
    </row>
    <row r="11" spans="1:7">
      <c r="A11" s="5">
        <v>4</v>
      </c>
      <c r="B11" s="6" t="s">
        <v>6</v>
      </c>
      <c r="C11" s="6" t="s">
        <v>10</v>
      </c>
      <c r="D11" s="6"/>
      <c r="E11" s="10"/>
      <c r="F11" s="10">
        <f>D11*100/D12</f>
        <v>0</v>
      </c>
      <c r="G11" s="10">
        <f>E11*100/E12</f>
        <v>0</v>
      </c>
    </row>
    <row r="12" spans="1:7">
      <c r="A12" s="15" t="s">
        <v>13</v>
      </c>
      <c r="B12" s="15"/>
      <c r="C12" s="15"/>
      <c r="D12" s="6">
        <f>SUM(D8:D11)</f>
        <v>150</v>
      </c>
      <c r="E12" s="10">
        <f>SUM(E8:E11)</f>
        <v>7327139.9600000009</v>
      </c>
      <c r="F12" s="10">
        <f>SUM(F8:F11)</f>
        <v>100</v>
      </c>
      <c r="G12" s="10">
        <f>SUM(G8:G11)</f>
        <v>22.22822259287101</v>
      </c>
    </row>
    <row r="14" spans="1:7">
      <c r="A14" s="2"/>
    </row>
  </sheetData>
  <mergeCells count="4">
    <mergeCell ref="A12:C12"/>
    <mergeCell ref="A1:G1"/>
    <mergeCell ref="A3:G3"/>
    <mergeCell ref="A4:G4"/>
  </mergeCells>
  <pageMargins left="0.7" right="0.7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4"/>
  <sheetViews>
    <sheetView tabSelected="1" view="pageBreakPreview" topLeftCell="A4" zoomScaleNormal="100" zoomScaleSheetLayoutView="100" workbookViewId="0">
      <selection activeCell="D7" sqref="D7"/>
    </sheetView>
  </sheetViews>
  <sheetFormatPr defaultRowHeight="21"/>
  <cols>
    <col min="1" max="1" width="9.140625" style="3"/>
    <col min="2" max="2" width="31.7109375" style="1" customWidth="1"/>
    <col min="3" max="3" width="36.85546875" style="1" customWidth="1"/>
    <col min="4" max="4" width="31.7109375" style="1" customWidth="1"/>
    <col min="5" max="5" width="46.42578125" style="1" customWidth="1"/>
    <col min="6" max="7" width="25.7109375" style="1" customWidth="1"/>
    <col min="8" max="16384" width="9.140625" style="1"/>
  </cols>
  <sheetData>
    <row r="1" spans="1:7">
      <c r="A1" s="17" t="s">
        <v>0</v>
      </c>
      <c r="B1" s="17"/>
      <c r="C1" s="17"/>
      <c r="D1" s="17"/>
      <c r="E1" s="17"/>
      <c r="F1" s="2"/>
      <c r="G1" s="2"/>
    </row>
    <row r="2" spans="1:7">
      <c r="A2" s="17" t="s">
        <v>14</v>
      </c>
      <c r="B2" s="17"/>
      <c r="C2" s="17"/>
      <c r="D2" s="17"/>
      <c r="E2" s="17"/>
      <c r="F2" s="2"/>
      <c r="G2" s="2"/>
    </row>
    <row r="3" spans="1:7">
      <c r="A3" s="17" t="s">
        <v>21</v>
      </c>
      <c r="B3" s="17"/>
      <c r="C3" s="17"/>
      <c r="D3" s="17"/>
      <c r="E3" s="17"/>
      <c r="F3" s="2"/>
      <c r="G3" s="2"/>
    </row>
    <row r="4" spans="1:7">
      <c r="A4" s="17" t="s">
        <v>16</v>
      </c>
      <c r="B4" s="17"/>
      <c r="C4" s="17"/>
      <c r="D4" s="17"/>
      <c r="E4" s="17"/>
    </row>
    <row r="6" spans="1:7">
      <c r="A6" s="7" t="s">
        <v>1</v>
      </c>
      <c r="B6" s="7" t="s">
        <v>17</v>
      </c>
      <c r="C6" s="7" t="s">
        <v>18</v>
      </c>
      <c r="D6" s="7" t="s">
        <v>19</v>
      </c>
      <c r="E6" s="7" t="s">
        <v>20</v>
      </c>
    </row>
    <row r="7" spans="1:7" ht="84">
      <c r="A7" s="12">
        <v>1</v>
      </c>
      <c r="B7" s="13" t="s">
        <v>22</v>
      </c>
      <c r="C7" s="14" t="s">
        <v>23</v>
      </c>
      <c r="D7" s="13" t="s">
        <v>24</v>
      </c>
      <c r="E7" s="14" t="s">
        <v>25</v>
      </c>
    </row>
    <row r="8" spans="1:7" ht="32.25" customHeight="1">
      <c r="A8" s="4">
        <v>2</v>
      </c>
      <c r="B8" s="6" t="s">
        <v>27</v>
      </c>
      <c r="C8" s="6" t="s">
        <v>26</v>
      </c>
      <c r="D8" s="6" t="s">
        <v>28</v>
      </c>
      <c r="E8" s="6" t="s">
        <v>29</v>
      </c>
    </row>
    <row r="9" spans="1:7" ht="336">
      <c r="A9" s="4">
        <v>3</v>
      </c>
      <c r="B9" s="14" t="s">
        <v>30</v>
      </c>
      <c r="C9" s="14" t="s">
        <v>31</v>
      </c>
      <c r="D9" s="14" t="s">
        <v>33</v>
      </c>
      <c r="E9" s="14" t="s">
        <v>32</v>
      </c>
    </row>
    <row r="10" spans="1:7">
      <c r="A10" s="4"/>
      <c r="B10" s="6"/>
      <c r="C10" s="6"/>
      <c r="D10" s="6"/>
      <c r="E10" s="6"/>
    </row>
    <row r="11" spans="1:7">
      <c r="A11" s="4"/>
      <c r="B11" s="6"/>
      <c r="C11" s="6"/>
      <c r="D11" s="6"/>
      <c r="E11" s="6"/>
    </row>
    <row r="12" spans="1:7">
      <c r="A12" s="4"/>
      <c r="B12" s="6"/>
      <c r="C12" s="6"/>
      <c r="D12" s="6"/>
      <c r="E12" s="6"/>
    </row>
    <row r="13" spans="1:7">
      <c r="A13" s="4"/>
      <c r="B13" s="6"/>
      <c r="C13" s="6"/>
      <c r="D13" s="6"/>
      <c r="E13" s="6"/>
    </row>
    <row r="14" spans="1:7">
      <c r="A14" s="4"/>
      <c r="B14" s="6"/>
      <c r="C14" s="6"/>
      <c r="D14" s="6"/>
      <c r="E14" s="6"/>
    </row>
  </sheetData>
  <mergeCells count="4">
    <mergeCell ref="A4:E4"/>
    <mergeCell ref="A1:E1"/>
    <mergeCell ref="A2:E2"/>
    <mergeCell ref="A3:E3"/>
  </mergeCells>
  <pageMargins left="0.7" right="0.7" top="0.75" bottom="0.75" header="0.3" footer="0.3"/>
  <pageSetup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5C0C9-BB75-423B-9B73-83457F669765}">
  <dimension ref="F3:K15"/>
  <sheetViews>
    <sheetView workbookViewId="0">
      <selection activeCell="K15" sqref="K15"/>
    </sheetView>
  </sheetViews>
  <sheetFormatPr defaultRowHeight="15"/>
  <cols>
    <col min="6" max="6" width="27.85546875" customWidth="1"/>
    <col min="10" max="10" width="15.5703125" customWidth="1"/>
    <col min="11" max="11" width="15" customWidth="1"/>
  </cols>
  <sheetData>
    <row r="3" spans="6:11">
      <c r="F3">
        <v>40422</v>
      </c>
      <c r="H3">
        <v>4</v>
      </c>
      <c r="I3">
        <v>3</v>
      </c>
      <c r="J3">
        <v>31400</v>
      </c>
      <c r="K3">
        <f>F3-J3</f>
        <v>9022</v>
      </c>
    </row>
    <row r="4" spans="6:11">
      <c r="F4">
        <v>389902.6</v>
      </c>
      <c r="H4">
        <v>8</v>
      </c>
      <c r="I4">
        <v>8</v>
      </c>
      <c r="J4">
        <v>31400</v>
      </c>
      <c r="K4">
        <f t="shared" ref="K4:K14" si="0">F4-J4</f>
        <v>358502.6</v>
      </c>
    </row>
    <row r="5" spans="6:11">
      <c r="F5">
        <v>57369</v>
      </c>
      <c r="H5">
        <v>7</v>
      </c>
      <c r="I5">
        <v>7</v>
      </c>
      <c r="J5">
        <v>31400</v>
      </c>
      <c r="K5">
        <f t="shared" si="0"/>
        <v>25969</v>
      </c>
    </row>
    <row r="6" spans="6:11">
      <c r="F6">
        <v>504639.4</v>
      </c>
      <c r="H6">
        <v>13</v>
      </c>
      <c r="I6">
        <v>13</v>
      </c>
      <c r="J6">
        <v>31400</v>
      </c>
      <c r="K6">
        <f t="shared" si="0"/>
        <v>473239.4</v>
      </c>
    </row>
    <row r="7" spans="6:11">
      <c r="F7">
        <v>605323.5</v>
      </c>
      <c r="H7">
        <v>19</v>
      </c>
      <c r="I7">
        <v>19</v>
      </c>
      <c r="J7">
        <v>31400</v>
      </c>
      <c r="K7">
        <f t="shared" si="0"/>
        <v>573923.5</v>
      </c>
    </row>
    <row r="8" spans="6:11">
      <c r="F8">
        <v>1062656.6299999999</v>
      </c>
      <c r="H8">
        <v>21</v>
      </c>
      <c r="I8">
        <v>20</v>
      </c>
      <c r="J8">
        <v>31400</v>
      </c>
      <c r="K8">
        <f t="shared" si="0"/>
        <v>1031256.6299999999</v>
      </c>
    </row>
    <row r="9" spans="6:11">
      <c r="F9">
        <v>239922.2</v>
      </c>
      <c r="H9">
        <v>10</v>
      </c>
      <c r="I9">
        <v>9</v>
      </c>
      <c r="J9">
        <v>31400</v>
      </c>
      <c r="K9">
        <f t="shared" si="0"/>
        <v>208522.2</v>
      </c>
    </row>
    <row r="10" spans="6:11">
      <c r="F10">
        <v>126181.1</v>
      </c>
      <c r="H10">
        <v>5</v>
      </c>
      <c r="I10">
        <v>4</v>
      </c>
      <c r="J10">
        <v>31400</v>
      </c>
      <c r="K10">
        <f t="shared" si="0"/>
        <v>94781.1</v>
      </c>
    </row>
    <row r="11" spans="6:11">
      <c r="F11">
        <v>214487</v>
      </c>
      <c r="H11">
        <v>11</v>
      </c>
      <c r="I11">
        <v>10</v>
      </c>
      <c r="J11">
        <v>31400</v>
      </c>
      <c r="K11">
        <f t="shared" si="0"/>
        <v>183087</v>
      </c>
    </row>
    <row r="12" spans="6:11">
      <c r="F12">
        <v>1614099.76</v>
      </c>
      <c r="H12">
        <v>31</v>
      </c>
      <c r="I12">
        <v>30</v>
      </c>
      <c r="J12">
        <v>598355.71</v>
      </c>
      <c r="K12">
        <f t="shared" si="0"/>
        <v>1015744.05</v>
      </c>
    </row>
    <row r="13" spans="6:11">
      <c r="F13">
        <v>1590978.4</v>
      </c>
      <c r="H13">
        <v>21</v>
      </c>
      <c r="I13">
        <v>20</v>
      </c>
      <c r="J13">
        <v>31400</v>
      </c>
      <c r="K13">
        <f t="shared" si="0"/>
        <v>1559578.4</v>
      </c>
    </row>
    <row r="14" spans="6:11">
      <c r="F14">
        <v>196221.1</v>
      </c>
      <c r="H14">
        <v>6</v>
      </c>
      <c r="I14">
        <v>5</v>
      </c>
      <c r="J14">
        <v>31400</v>
      </c>
      <c r="K14">
        <f t="shared" si="0"/>
        <v>164821.1</v>
      </c>
    </row>
    <row r="15" spans="6:11" ht="26.25">
      <c r="F15" s="11">
        <f>SUM(F3:F14)</f>
        <v>6642202.6899999995</v>
      </c>
      <c r="H15">
        <f>SUM(H3:H14)</f>
        <v>156</v>
      </c>
      <c r="I15">
        <f>SUM(I3:I14)</f>
        <v>148</v>
      </c>
      <c r="J15">
        <f>SUM(J3:J14)</f>
        <v>943755.71</v>
      </c>
      <c r="K15">
        <f>SUM(K3:K14)</f>
        <v>5698446.9800000004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ผลการซื้อจ้าง</vt:lpstr>
      <vt:lpstr>ปัญหาอุปสรรค</vt:lpstr>
      <vt:lpstr>Sheet1</vt:lpstr>
      <vt:lpstr>ปัญหาอุปสรรค!Print_Area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phongsiri dechmont</dc:creator>
  <cp:lastModifiedBy>wittaya sunsadee</cp:lastModifiedBy>
  <cp:lastPrinted>2026-05-06T04:39:37Z</cp:lastPrinted>
  <dcterms:created xsi:type="dcterms:W3CDTF">2026-04-07T08:12:32Z</dcterms:created>
  <dcterms:modified xsi:type="dcterms:W3CDTF">2026-05-07T04:51:07Z</dcterms:modified>
</cp:coreProperties>
</file>